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etup" sheetId="1" r:id="rId1"/>
    <sheet name="Employees" sheetId="2" r:id="rId2"/>
    <sheet name="Payroll_Entry" sheetId="3" r:id="rId3"/>
    <sheet name="Pay_Stub_Print" sheetId="4" r:id="rId4"/>
    <sheet name="Instructions" sheetId="5" r:id="rId5"/>
  </sheets>
  <calcPr calcId="124519" fullCalcOnLoad="1"/>
</workbook>
</file>

<file path=xl/sharedStrings.xml><?xml version="1.0" encoding="utf-8"?>
<sst xmlns="http://schemas.openxmlformats.org/spreadsheetml/2006/main" count="133" uniqueCount="126">
  <si>
    <t>Setting</t>
  </si>
  <si>
    <t>Value</t>
  </si>
  <si>
    <t>Company Name</t>
  </si>
  <si>
    <t>State Name</t>
  </si>
  <si>
    <t>State Abbreviation</t>
  </si>
  <si>
    <t>Pay Schedule (Weekly/Biweekly/Semimonthly/Monthly)</t>
  </si>
  <si>
    <t>Social Security Rate (EE &amp; ER)</t>
  </si>
  <si>
    <t>Social Security Wage Base (enter current year limit)</t>
  </si>
  <si>
    <t>Medicare Rate (EE &amp; ER)</t>
  </si>
  <si>
    <t>Additional Medicare Threshold (annual)</t>
  </si>
  <si>
    <t>Additional Medicare Rate (EE only)</t>
  </si>
  <si>
    <t>FUTA Rate (after credit)</t>
  </si>
  <si>
    <t>FUTA Wage Base</t>
  </si>
  <si>
    <t>State SUTA (Employer) Rate</t>
  </si>
  <si>
    <t>State SUTA Wage Base</t>
  </si>
  <si>
    <t>Default Local Tax Rate (use 0.00 if none)</t>
  </si>
  <si>
    <t>Notes</t>
  </si>
  <si>
    <t>Your Company LLC</t>
  </si>
  <si>
    <t>Alaska</t>
  </si>
  <si>
    <t>AK</t>
  </si>
  <si>
    <t>Biweekly</t>
  </si>
  <si>
    <t>0.062</t>
  </si>
  <si>
    <t>176100</t>
  </si>
  <si>
    <t>0.0145</t>
  </si>
  <si>
    <t>200000</t>
  </si>
  <si>
    <t>0.009</t>
  </si>
  <si>
    <t>0.006</t>
  </si>
  <si>
    <t>7000</t>
  </si>
  <si>
    <t>0.027</t>
  </si>
  <si>
    <t>9000</t>
  </si>
  <si>
    <t>0.025</t>
  </si>
  <si>
    <t>Enter your assigned Alaska SUTA rate and wage base per your state's unemployment agency.</t>
  </si>
  <si>
    <t>EmpID</t>
  </si>
  <si>
    <t>Employee Name</t>
  </si>
  <si>
    <t>Pay Type (Hourly/Salary)</t>
  </si>
  <si>
    <t>Base Rate (per hour or per pay period for salary)</t>
  </si>
  <si>
    <t>OT Multiplier (Hourly only)</t>
  </si>
  <si>
    <t>Local Tax Rate (e.g., 0.02 = 2%)</t>
  </si>
  <si>
    <t>Federal Additional Withholding Per Pay (optional)</t>
  </si>
  <si>
    <t>State Additional Withholding Per Pay (optional)</t>
  </si>
  <si>
    <t>Pre-Tax 401k % of Gross (optional)</t>
  </si>
  <si>
    <t>Pre-Tax HSA Fixed $ (optional)</t>
  </si>
  <si>
    <t>Post-Tax Deduction Fixed $ (optional)</t>
  </si>
  <si>
    <t>Start YTD Taxable Wages</t>
  </si>
  <si>
    <t>Start YTD Social Security Wages</t>
  </si>
  <si>
    <t>Start YTD Medicare Wages</t>
  </si>
  <si>
    <t>Start YTD FUTA Wages</t>
  </si>
  <si>
    <t>Start YTD State SUTA Wages</t>
  </si>
  <si>
    <t>E001</t>
  </si>
  <si>
    <t>E002</t>
  </si>
  <si>
    <t>E003</t>
  </si>
  <si>
    <t>E004</t>
  </si>
  <si>
    <t>Sample Employee 1</t>
  </si>
  <si>
    <t>Sample Employee 2</t>
  </si>
  <si>
    <t>Sample Employee 3</t>
  </si>
  <si>
    <t>Sample Employee 4</t>
  </si>
  <si>
    <t>Hourly</t>
  </si>
  <si>
    <t>Salary</t>
  </si>
  <si>
    <t>Pay_Date</t>
  </si>
  <si>
    <t>Period_Start</t>
  </si>
  <si>
    <t>Period_End</t>
  </si>
  <si>
    <t>EmpID (match Employees sheet)</t>
  </si>
  <si>
    <t>Regular_Hours (Hourly only)</t>
  </si>
  <si>
    <t>OT_Hours (Hourly only)</t>
  </si>
  <si>
    <t>Bonus</t>
  </si>
  <si>
    <t>Commission</t>
  </si>
  <si>
    <t>Federal_Withholding (enter exact amount per 15-T)</t>
  </si>
  <si>
    <t>State_Withholding (enter per state tables)</t>
  </si>
  <si>
    <t>Gross_Pay</t>
  </si>
  <si>
    <t>PreTax_401k</t>
  </si>
  <si>
    <t>PreTax_HSA</t>
  </si>
  <si>
    <t>Taxable_Wages_FICA</t>
  </si>
  <si>
    <t>EE_SocialSecurity</t>
  </si>
  <si>
    <t>EE_Medicare</t>
  </si>
  <si>
    <t>Local_Tax (auto from Employees rate)</t>
  </si>
  <si>
    <t>Net_Pay</t>
  </si>
  <si>
    <t>ER_SocialSecurity</t>
  </si>
  <si>
    <t>ER_Medicare</t>
  </si>
  <si>
    <t>FUTA (Employer only)</t>
  </si>
  <si>
    <t>State_SUTA (Employer only)</t>
  </si>
  <si>
    <t>Col1</t>
  </si>
  <si>
    <t>Col2</t>
  </si>
  <si>
    <t>Col3</t>
  </si>
  <si>
    <t>Pay Stub</t>
  </si>
  <si>
    <t>Employee</t>
  </si>
  <si>
    <t>Employee ID</t>
  </si>
  <si>
    <t>Pay Date</t>
  </si>
  <si>
    <t>Period</t>
  </si>
  <si>
    <t>Earnings</t>
  </si>
  <si>
    <t>Regular Hours</t>
  </si>
  <si>
    <t>OT Hours</t>
  </si>
  <si>
    <t>Gross Pay</t>
  </si>
  <si>
    <t>Net Pay</t>
  </si>
  <si>
    <t>Employer Taxes (Summary)</t>
  </si>
  <si>
    <t>SS (ER)</t>
  </si>
  <si>
    <t>Medicare (ER)</t>
  </si>
  <si>
    <t>FUTA</t>
  </si>
  <si>
    <t>State SUTA</t>
  </si>
  <si>
    <t>Note: Federal and Alaska income tax amounts come from your manual lookup per pay period (IRS Pub. 15-T and Alaska's official tables or calculator).</t>
  </si>
  <si>
    <t>2025-10-31</t>
  </si>
  <si>
    <t>2025-10-12 to 2025-10-25</t>
  </si>
  <si>
    <t>80</t>
  </si>
  <si>
    <t>4</t>
  </si>
  <si>
    <t>$150.00</t>
  </si>
  <si>
    <t>$0.00</t>
  </si>
  <si>
    <t>$1,870.00</t>
  </si>
  <si>
    <t>$1,189.79</t>
  </si>
  <si>
    <t>$112.46</t>
  </si>
  <si>
    <t>$26.30</t>
  </si>
  <si>
    <t>$10.88</t>
  </si>
  <si>
    <t>$48.98</t>
  </si>
  <si>
    <t>Deductions/Withholding</t>
  </si>
  <si>
    <t>401(k) Pre-Tax	$56.10</t>
  </si>
  <si>
    <t>HSA Pre-Tax	$0.00</t>
  </si>
  <si>
    <t>Federal Income Tax	$320.00</t>
  </si>
  <si>
    <t>Alaska Income Tax	$120.00</t>
  </si>
  <si>
    <t>Local Tax	$45.35</t>
  </si>
  <si>
    <t>Social Security (EE)	$112.46</t>
  </si>
  <si>
    <t>Medicare (EE)	$26.30</t>
  </si>
  <si>
    <t>Instructions</t>
  </si>
  <si>
    <t>How to Use This Manual Payroll Template - Alaska</t>
  </si>
  <si>
    <t>1) Setup (Setup sheet): Enter Social Security wage base, your state SUTA rate and wage base, FUTA settings, and company details.</t>
  </si>
  <si>
    <t>2) Employees: Add staff, pay type/rate, local tax rate, and optional deductions. Set any default 401(k) percentage if desired.</t>
  </si>
  <si>
    <t>3) Payroll_Entry: For each pay period, enter dates, EmpID, hours/earnings, and paste the federal and Alaska income tax per current IRS Pub. 15-T and the state's tables or official calculator.</t>
  </si>
  <si>
    <t>4) Net pay and employer taxes calculate automatically from the formulas in the Payroll_Entry sheet once inputs are filled.</t>
  </si>
  <si>
    <t>Note: Always rely on current IRS and state tax publications or official calculators for income tax amounts.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</si>
</sst>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6"/>
  <sheetViews>
    <sheetView tabSelected="1" workbookViewId="0"/>
  </sheetViews>
  <sheetFormatPr defaultRowHeight="15"/>
  <sheetData>
    <row r="1" spans="1:2">
      <c r="A1" s="1" t="s">
        <v>0</v>
      </c>
      <c r="B1" s="1" t="s">
        <v>1</v>
      </c>
    </row>
    <row r="2" spans="1:2">
      <c r="A2" t="s">
        <v>2</v>
      </c>
      <c r="B2" t="s">
        <v>17</v>
      </c>
    </row>
    <row r="3" spans="1:2">
      <c r="A3" t="s">
        <v>3</v>
      </c>
      <c r="B3" t="s">
        <v>18</v>
      </c>
    </row>
    <row r="4" spans="1:2">
      <c r="A4" t="s">
        <v>4</v>
      </c>
      <c r="B4" t="s">
        <v>19</v>
      </c>
    </row>
    <row r="5" spans="1:2">
      <c r="A5" t="s">
        <v>5</v>
      </c>
      <c r="B5" t="s">
        <v>20</v>
      </c>
    </row>
    <row r="6" spans="1:2">
      <c r="A6" t="s">
        <v>6</v>
      </c>
      <c r="B6" t="s">
        <v>21</v>
      </c>
    </row>
    <row r="7" spans="1:2">
      <c r="A7" t="s">
        <v>7</v>
      </c>
      <c r="B7" t="s">
        <v>22</v>
      </c>
    </row>
    <row r="8" spans="1:2">
      <c r="A8" t="s">
        <v>8</v>
      </c>
      <c r="B8" t="s">
        <v>23</v>
      </c>
    </row>
    <row r="9" spans="1:2">
      <c r="A9" t="s">
        <v>9</v>
      </c>
      <c r="B9" t="s">
        <v>24</v>
      </c>
    </row>
    <row r="10" spans="1:2">
      <c r="A10" t="s">
        <v>10</v>
      </c>
      <c r="B10" t="s">
        <v>25</v>
      </c>
    </row>
    <row r="11" spans="1:2">
      <c r="A11" t="s">
        <v>11</v>
      </c>
      <c r="B11" t="s">
        <v>26</v>
      </c>
    </row>
    <row r="12" spans="1:2">
      <c r="A12" t="s">
        <v>12</v>
      </c>
      <c r="B12" t="s">
        <v>27</v>
      </c>
    </row>
    <row r="13" spans="1:2">
      <c r="A13" t="s">
        <v>13</v>
      </c>
      <c r="B13" t="s">
        <v>28</v>
      </c>
    </row>
    <row r="14" spans="1:2">
      <c r="A14" t="s">
        <v>14</v>
      </c>
      <c r="B14" t="s">
        <v>29</v>
      </c>
    </row>
    <row r="15" spans="1:2">
      <c r="A15" t="s">
        <v>15</v>
      </c>
      <c r="B15" t="s">
        <v>30</v>
      </c>
    </row>
    <row r="16" spans="1:2">
      <c r="A16" t="s">
        <v>16</v>
      </c>
      <c r="B16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"/>
  <sheetViews>
    <sheetView workbookViewId="0"/>
  </sheetViews>
  <sheetFormatPr defaultRowHeight="15"/>
  <sheetData>
    <row r="1" spans="1:16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</row>
    <row r="2" spans="1:16">
      <c r="A2" t="s">
        <v>48</v>
      </c>
      <c r="B2" t="s">
        <v>52</v>
      </c>
      <c r="C2" t="s">
        <v>56</v>
      </c>
      <c r="D2">
        <v>20</v>
      </c>
      <c r="E2">
        <v>1.5</v>
      </c>
      <c r="F2">
        <v>0.025</v>
      </c>
      <c r="G2">
        <v>0</v>
      </c>
      <c r="H2">
        <v>0</v>
      </c>
      <c r="I2">
        <v>0.03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49</v>
      </c>
      <c r="B3" t="s">
        <v>53</v>
      </c>
      <c r="C3" t="s">
        <v>57</v>
      </c>
      <c r="D3">
        <v>2500</v>
      </c>
      <c r="F3">
        <v>0.025</v>
      </c>
      <c r="G3">
        <v>0</v>
      </c>
      <c r="H3">
        <v>0</v>
      </c>
      <c r="I3">
        <v>0.03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</row>
    <row r="4" spans="1:16">
      <c r="A4" t="s">
        <v>50</v>
      </c>
      <c r="B4" t="s">
        <v>54</v>
      </c>
      <c r="C4" t="s">
        <v>56</v>
      </c>
      <c r="D4">
        <v>22.5</v>
      </c>
      <c r="E4">
        <v>1.5</v>
      </c>
      <c r="F4">
        <v>0.025</v>
      </c>
      <c r="G4">
        <v>0</v>
      </c>
      <c r="H4">
        <v>0</v>
      </c>
      <c r="I4">
        <v>0.03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t="s">
        <v>51</v>
      </c>
      <c r="B5" t="s">
        <v>55</v>
      </c>
      <c r="C5" t="s">
        <v>56</v>
      </c>
      <c r="D5">
        <v>20</v>
      </c>
      <c r="E5">
        <v>1.5</v>
      </c>
      <c r="F5">
        <v>0.025</v>
      </c>
      <c r="G5">
        <v>0</v>
      </c>
      <c r="H5">
        <v>0</v>
      </c>
      <c r="I5">
        <v>0.03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V2"/>
  <sheetViews>
    <sheetView workbookViewId="0">
      <pane ySplit="1" topLeftCell="A2" activePane="bottomLeft" state="frozen"/>
      <selection pane="bottomLeft"/>
    </sheetView>
  </sheetViews>
  <sheetFormatPr defaultRowHeight="15"/>
  <sheetData>
    <row r="1" spans="1:22">
      <c r="A1" s="1" t="s">
        <v>58</v>
      </c>
      <c r="B1" s="1" t="s">
        <v>59</v>
      </c>
      <c r="C1" s="1" t="s">
        <v>60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65</v>
      </c>
      <c r="I1" s="1" t="s">
        <v>66</v>
      </c>
      <c r="J1" s="1" t="s">
        <v>67</v>
      </c>
      <c r="K1" s="1" t="s">
        <v>68</v>
      </c>
      <c r="L1" s="1" t="s">
        <v>69</v>
      </c>
      <c r="M1" s="1" t="s">
        <v>70</v>
      </c>
      <c r="N1" s="1" t="s">
        <v>71</v>
      </c>
      <c r="O1" s="1" t="s">
        <v>72</v>
      </c>
      <c r="P1" s="1" t="s">
        <v>73</v>
      </c>
      <c r="Q1" s="1" t="s">
        <v>74</v>
      </c>
      <c r="R1" s="1" t="s">
        <v>75</v>
      </c>
      <c r="S1" s="1" t="s">
        <v>76</v>
      </c>
      <c r="T1" s="1" t="s">
        <v>77</v>
      </c>
      <c r="U1" s="1" t="s">
        <v>78</v>
      </c>
      <c r="V1" s="1" t="s">
        <v>79</v>
      </c>
    </row>
    <row r="2" spans="1:22">
      <c r="K2">
        <f>IF($D2="","",IF(INDEX(Employees!$C:$C,MATCH($D2,Employees!$A:$A,0))="Salary",INDEX(Employees!$D:$D,MATCH($D2,Employees!$A:$A,0))+G2+H2,($E2*INDEX(Employees!$D:$D,MATCH($D2,Employees!$A:$A,0)))+($F2*INDEX(Employees!$D:$D,MATCH($D2,Employees!$A:$A,0))*INDEX(Employees!$E:$E,MATCH($D2,Employees!$A:$A,0)))+G2+H2))</f>
        <v>0</v>
      </c>
      <c r="L2">
        <f>IF($D2="","",ROUND($K2*IFERROR(INDEX(Employees!$I:$I,MATCH($D2,Employees!$A:$A,0)),0),2))</f>
        <v>0</v>
      </c>
      <c r="M2">
        <f>IF($D2="","",IFERROR(INDEX(Employees!$J:$J,MATCH($D2,Employees!$A:$A,0)),0))</f>
        <v>0</v>
      </c>
      <c r="N2">
        <f>IF($D2="","",$K2-$L2-$M2)</f>
        <v>0</v>
      </c>
      <c r="O2">
        <f>IF($D2="","",ROUND(IF(IFERROR(INDEX(Employees!$M:$M,MATCH($D2,Employees!$A:$A,0)),0)&gt;=IFERROR(INDEX(Setup!$B:$B,MATCH("Social Security Wage Base (enter current year limit)",Setup!$A:$A,0)),0),0,MIN($N2,IFERROR(INDEX(Setup!$B:$B,MATCH("Social Security Wage Base (enter current year limit)",Setup!$A:$A,0)),0)-IFERROR(INDEX(Employees!$M:$M,MATCH($D2,Employees!$A:$A,0)),0)))*IFERROR(INDEX(Setup!$B:$B,MATCH("Social Security Rate (EE &amp; ER)",Setup!$A:$A,0)),0),2))</f>
        <v>0</v>
      </c>
      <c r="P2">
        <f>IF($D2="","",ROUND($N2*IFERROR(INDEX(Setup!$B:$B,MATCH("Medicare Rate (EE &amp; ER)",Setup!$A:$A,0)),0)+IF(IFERROR(INDEX(Employees!$N:$N,MATCH($D2,Employees!$A:$A,0)),0)&gt;=IFERROR(INDEX(Setup!$B:$B,MATCH("Additional Medicare Threshold (annual)",Setup!$A:$A,0)),0),$N2,IF(IFERROR(INDEX(Employees!$N:$N,MATCH($D2,Employees!$A:$A,0)),0)+$N2&lt;=IFERROR(INDEX(Setup!$B:$B,MATCH("Additional Medicare Threshold (annual)",Setup!$A:$A,0)),0),0,IFERROR(INDEX(Employees!$N:$N,MATCH($D2,Employees!$A:$A,0)),0)+$N2-IFERROR(INDEX(Setup!$B:$B,MATCH("Additional Medicare Threshold (annual)",Setup!$A:$A,0)),0)))*IFERROR(INDEX(Setup!$B:$B,MATCH("Additional Medicare Rate (EE only)",Setup!$A:$A,0)),0),2))</f>
        <v>0</v>
      </c>
      <c r="Q2">
        <f>IF($D2="","",ROUND($N2*IFERROR(INDEX(Employees!$F:$F,MATCH($D2,Employees!$A:$A,0)),0),2))</f>
        <v>0</v>
      </c>
      <c r="R2">
        <f>IF($D2="","",ROUND($K2-$L2-$M2-($I2+$J2+$O2+$P2+$Q2+IFERROR(INDEX(Employees!$G:$G,MATCH($D2,Employees!$A:$A,0)),0)+IFERROR(INDEX(Employees!$H:$H,MATCH($D2,Employees!$A:$A,0)),0))-IFERROR(INDEX(Employees!$K:$K,MATCH($D2,Employees!$A:$A,0)),0),2))</f>
        <v>0</v>
      </c>
      <c r="S2">
        <f>IF($D2="","",ROUND(IF(IFERROR(INDEX(Employees!$M:$M,MATCH($D2,Employees!$A:$A,0)),0)&gt;=IFERROR(INDEX(Setup!$B:$B,MATCH("Social Security Wage Base (enter current year limit)",Setup!$A:$A,0)),0),0,MIN($N2,IFERROR(INDEX(Setup!$B:$B,MATCH("Social Security Wage Base (enter current year limit)",Setup!$A:$A,0)),0)-IFERROR(INDEX(Employees!$M:$M,MATCH($D2,Employees!$A:$A,0)),0)))*IFERROR(INDEX(Setup!$B:$B,MATCH("Social Security Rate (EE &amp; ER)",Setup!$A:$A,0)),0),2))</f>
        <v>0</v>
      </c>
      <c r="T2">
        <f>IF($D2="","",ROUND($N2*IFERROR(INDEX(Setup!$B:$B,MATCH("Medicare Rate (EE &amp; ER)",Setup!$A:$A,0)),0),2))</f>
        <v>0</v>
      </c>
      <c r="U2">
        <f>IF($D2="","",ROUND(IF(IFERROR(INDEX(Employees!$O:$O,MATCH($D2,Employees!$A:$A,0)),0)&gt;=IFERROR(INDEX(Setup!$B:$B,MATCH("FUTA Wage Base",Setup!$A:$A,0)),0),0,MIN($N2,IFERROR(INDEX(Setup!$B:$B,MATCH("FUTA Wage Base",Setup!$A:$A,0)),0)-IFERROR(INDEX(Employees!$O:$O,MATCH($D2,Employees!$A:$A,0)),0)))*IFERROR(INDEX(Setup!$B:$B,MATCH("FUTA Rate (after credit)",Setup!$A:$A,0)),0),2))</f>
        <v>0</v>
      </c>
      <c r="V2">
        <f>IF($D2="","",ROUND(IF(IFERROR(INDEX(Employees!$P:$P,MATCH($D2,Employees!$A:$A,0)),0)&gt;=IFERROR(INDEX(Setup!$B:$B,MATCH("State SUTA Wage Base",Setup!$A:$A,0)),0),0,MIN($N2,IFERROR(INDEX(Setup!$B:$B,MATCH("State SUTA Wage Base",Setup!$A:$A,0)),0)-IFERROR(INDEX(Employees!$P:$P,MATCH($D2,Employees!$A:$A,0)),0)))*IFERROR(INDEX(Setup!$B:$B,MATCH("State SUTA (Employer) Rate",Setup!$A:$A,0)),0),2))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6"/>
  <sheetViews>
    <sheetView workbookViewId="0"/>
  </sheetViews>
  <sheetFormatPr defaultRowHeight="15"/>
  <sheetData>
    <row r="1" spans="1:3">
      <c r="A1" s="1" t="s">
        <v>80</v>
      </c>
      <c r="B1" s="1" t="s">
        <v>81</v>
      </c>
      <c r="C1" s="1" t="s">
        <v>82</v>
      </c>
    </row>
    <row r="2" spans="1:3">
      <c r="A2" t="s">
        <v>17</v>
      </c>
    </row>
    <row r="3" spans="1:3">
      <c r="A3" t="s">
        <v>83</v>
      </c>
    </row>
    <row r="6" spans="1:3">
      <c r="A6" t="s">
        <v>84</v>
      </c>
      <c r="B6" t="s">
        <v>52</v>
      </c>
    </row>
    <row r="7" spans="1:3">
      <c r="A7" t="s">
        <v>85</v>
      </c>
      <c r="B7" t="s">
        <v>48</v>
      </c>
    </row>
    <row r="8" spans="1:3">
      <c r="A8" t="s">
        <v>86</v>
      </c>
      <c r="B8" t="s">
        <v>99</v>
      </c>
    </row>
    <row r="9" spans="1:3">
      <c r="A9" t="s">
        <v>87</v>
      </c>
      <c r="B9" t="s">
        <v>100</v>
      </c>
    </row>
    <row r="11" spans="1:3">
      <c r="A11" t="s">
        <v>88</v>
      </c>
      <c r="C11" t="s">
        <v>111</v>
      </c>
    </row>
    <row r="12" spans="1:3">
      <c r="A12" t="s">
        <v>89</v>
      </c>
      <c r="B12" t="s">
        <v>101</v>
      </c>
      <c r="C12" t="s">
        <v>112</v>
      </c>
    </row>
    <row r="13" spans="1:3">
      <c r="A13" t="s">
        <v>90</v>
      </c>
      <c r="B13" t="s">
        <v>102</v>
      </c>
      <c r="C13" t="s">
        <v>113</v>
      </c>
    </row>
    <row r="14" spans="1:3">
      <c r="A14" t="s">
        <v>64</v>
      </c>
      <c r="B14" t="s">
        <v>103</v>
      </c>
      <c r="C14" t="s">
        <v>114</v>
      </c>
    </row>
    <row r="15" spans="1:3">
      <c r="A15" t="s">
        <v>65</v>
      </c>
      <c r="B15" t="s">
        <v>104</v>
      </c>
      <c r="C15" t="s">
        <v>115</v>
      </c>
    </row>
    <row r="16" spans="1:3">
      <c r="A16" t="s">
        <v>91</v>
      </c>
      <c r="B16" t="s">
        <v>105</v>
      </c>
      <c r="C16" t="s">
        <v>116</v>
      </c>
    </row>
    <row r="17" spans="1:3">
      <c r="C17" t="s">
        <v>117</v>
      </c>
    </row>
    <row r="18" spans="1:3">
      <c r="A18" t="s">
        <v>92</v>
      </c>
      <c r="B18" t="s">
        <v>106</v>
      </c>
      <c r="C18" t="s">
        <v>118</v>
      </c>
    </row>
    <row r="20" spans="1:3">
      <c r="A20" t="s">
        <v>93</v>
      </c>
    </row>
    <row r="21" spans="1:3">
      <c r="A21" t="s">
        <v>94</v>
      </c>
      <c r="B21" t="s">
        <v>107</v>
      </c>
    </row>
    <row r="22" spans="1:3">
      <c r="A22" t="s">
        <v>95</v>
      </c>
      <c r="B22" t="s">
        <v>108</v>
      </c>
    </row>
    <row r="23" spans="1:3">
      <c r="A23" t="s">
        <v>96</v>
      </c>
      <c r="B23" t="s">
        <v>109</v>
      </c>
    </row>
    <row r="24" spans="1:3">
      <c r="A24" t="s">
        <v>97</v>
      </c>
      <c r="B24" t="s">
        <v>110</v>
      </c>
    </row>
    <row r="26" spans="1:3">
      <c r="A26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8"/>
  <sheetViews>
    <sheetView workbookViewId="0"/>
  </sheetViews>
  <sheetFormatPr defaultRowHeight="15"/>
  <sheetData>
    <row r="1" spans="1:1">
      <c r="A1" s="1" t="s">
        <v>119</v>
      </c>
    </row>
    <row r="2" spans="1:1">
      <c r="A2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Setup</vt:lpstr>
      <vt:lpstr>Employees</vt:lpstr>
      <vt:lpstr>Payroll_Entry</vt:lpstr>
      <vt:lpstr>Pay_Stub_Print</vt:lpstr>
      <vt:lpstr>Instructions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2025-12-03T18:25:44Z</dcterms:created>
  <dcterms:modified xsi:type="dcterms:W3CDTF">2025-12-03T18:25:44Z</dcterms:modified>
</cp:coreProperties>
</file>